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HÍV\ Egri Építész Iroda\2016\Pétervására_Óvoda\_SZÁLLÍTÁS\171020_KIVITELI Mód\PDF\_KÖLTSÉGVETÉS-KIÍRÁS\"/>
    </mc:Choice>
  </mc:AlternateContent>
  <bookViews>
    <workbookView xWindow="480" yWindow="135" windowWidth="25440" windowHeight="12015" activeTab="1"/>
  </bookViews>
  <sheets>
    <sheet name="összesítő" sheetId="2" r:id="rId1"/>
    <sheet name="költségbecslés kiviteli" sheetId="1" r:id="rId2"/>
  </sheets>
  <definedNames>
    <definedName name="_xlnm.Print_Titles" localSheetId="1">'költségbecslés kiviteli'!$1:$3</definedName>
    <definedName name="_xlnm.Print_Area" localSheetId="1">'költségbecslés kiviteli'!$A$1:$I$40</definedName>
  </definedNames>
  <calcPr calcId="152511"/>
</workbook>
</file>

<file path=xl/calcChain.xml><?xml version="1.0" encoding="utf-8"?>
<calcChain xmlns="http://schemas.openxmlformats.org/spreadsheetml/2006/main">
  <c r="I34" i="1" l="1"/>
  <c r="H34" i="1"/>
  <c r="I33" i="1"/>
  <c r="H33" i="1"/>
  <c r="I32" i="1"/>
  <c r="H32" i="1"/>
  <c r="I29" i="1"/>
  <c r="H29" i="1"/>
  <c r="I28" i="1"/>
  <c r="H28" i="1"/>
  <c r="I27" i="1"/>
  <c r="H27" i="1"/>
  <c r="I26" i="1"/>
  <c r="H26" i="1"/>
  <c r="I25" i="1"/>
  <c r="H25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I9" i="1"/>
  <c r="I8" i="1"/>
  <c r="I7" i="1"/>
  <c r="I6" i="1"/>
  <c r="H8" i="1" l="1"/>
  <c r="H7" i="1" l="1"/>
  <c r="H10" i="1" l="1"/>
  <c r="H9" i="1"/>
  <c r="H6" i="1"/>
  <c r="H31" i="1" l="1"/>
  <c r="H5" i="1"/>
  <c r="I5" i="1"/>
  <c r="B4" i="2" s="1"/>
  <c r="I12" i="1"/>
  <c r="H12" i="1"/>
  <c r="H24" i="1"/>
  <c r="I24" i="1"/>
  <c r="I31" i="1"/>
  <c r="I36" i="1" l="1"/>
  <c r="B6" i="2"/>
  <c r="B5" i="2"/>
  <c r="B7" i="2"/>
  <c r="H36" i="1"/>
  <c r="I38" i="1" l="1"/>
  <c r="I39" i="1" s="1"/>
  <c r="I40" i="1" s="1"/>
  <c r="B8" i="2"/>
  <c r="B9" i="2" s="1"/>
  <c r="B10" i="2" s="1"/>
</calcChain>
</file>

<file path=xl/sharedStrings.xml><?xml version="1.0" encoding="utf-8"?>
<sst xmlns="http://schemas.openxmlformats.org/spreadsheetml/2006/main" count="120" uniqueCount="81">
  <si>
    <t>TERVEZŐI KÖLTSÉGBECSLÉS</t>
  </si>
  <si>
    <t>ssz.</t>
  </si>
  <si>
    <t>költségvetési tételek</t>
  </si>
  <si>
    <t>mennyiség</t>
  </si>
  <si>
    <t>anyag</t>
  </si>
  <si>
    <t>díj</t>
  </si>
  <si>
    <t>anyag össz.</t>
  </si>
  <si>
    <t>díj össz.</t>
  </si>
  <si>
    <t>1.</t>
  </si>
  <si>
    <r>
      <t xml:space="preserve">Alépítményi munkák
Irtás, föld- és sziklamunka
Alakító földmunka
</t>
    </r>
    <r>
      <rPr>
        <b/>
        <sz val="13"/>
        <rFont val="Garamond"/>
        <family val="1"/>
        <charset val="238"/>
      </rPr>
      <t>Tükörkészítés tömörítés nélkül,
sík felületen</t>
    </r>
    <r>
      <rPr>
        <sz val="13"/>
        <rFont val="Garamond"/>
        <family val="1"/>
        <charset val="238"/>
      </rPr>
      <t xml:space="preserve">
gépi erővel kiegészítő kézi munkával
talajosztály: I-IV.</t>
    </r>
  </si>
  <si>
    <r>
      <t>m</t>
    </r>
    <r>
      <rPr>
        <vertAlign val="superscript"/>
        <sz val="13"/>
        <rFont val="Garamond"/>
        <family val="1"/>
        <charset val="238"/>
      </rPr>
      <t>3</t>
    </r>
  </si>
  <si>
    <t>"K" tétel</t>
  </si>
  <si>
    <r>
      <t>m</t>
    </r>
    <r>
      <rPr>
        <vertAlign val="superscript"/>
        <sz val="13"/>
        <rFont val="Garamond"/>
        <family val="1"/>
        <charset val="238"/>
      </rPr>
      <t>2</t>
    </r>
  </si>
  <si>
    <t>db</t>
  </si>
  <si>
    <t>m</t>
  </si>
  <si>
    <r>
      <t>m</t>
    </r>
    <r>
      <rPr>
        <vertAlign val="superscript"/>
        <sz val="10"/>
        <rFont val="Arial"/>
        <family val="2"/>
        <charset val="238"/>
      </rPr>
      <t>2</t>
    </r>
  </si>
  <si>
    <t>anyag és díj nettó összesen</t>
  </si>
  <si>
    <t>nettó mindösszesen</t>
  </si>
  <si>
    <t>áfa</t>
  </si>
  <si>
    <t>nettó összesen</t>
  </si>
  <si>
    <t>ÁFA</t>
  </si>
  <si>
    <t>bruttó</t>
  </si>
  <si>
    <t>Növényalkalmazás</t>
  </si>
  <si>
    <r>
      <t xml:space="preserve">BÖLCSŐDE ÉPÍTÉSE, PÉTERVÁSÁRA, HRSZ. 1106/2
</t>
    </r>
    <r>
      <rPr>
        <b/>
        <sz val="13"/>
        <rFont val="Garamond"/>
        <family val="1"/>
        <charset val="238"/>
      </rPr>
      <t>KIVITELI TERV KERTÉPÍTÉSZETI MUNKARÉSZ</t>
    </r>
    <r>
      <rPr>
        <sz val="13"/>
        <rFont val="Garamond"/>
        <family val="1"/>
        <charset val="238"/>
      </rPr>
      <t xml:space="preserve">
</t>
    </r>
  </si>
  <si>
    <t>BÖLCSŐDE ÉPÍTÉSE, PÉTERVÁSÁRA, HRSZ. 1106/2
KIVITELI TERV KERTÉPÍTÉSZETI MUNKARÉSZ</t>
  </si>
  <si>
    <t>ÉNGY kód
(verzió 2017-2)</t>
  </si>
  <si>
    <t xml:space="preserve">21-011-0016406 </t>
  </si>
  <si>
    <t xml:space="preserve">21-004-0015663 </t>
  </si>
  <si>
    <r>
      <t xml:space="preserve">Alépítményi munkák
Irtás, föld- és sziklamunka
Kiegészítő tevékenységek
</t>
    </r>
    <r>
      <rPr>
        <b/>
        <sz val="13"/>
        <rFont val="Garamond"/>
        <family val="1"/>
        <charset val="238"/>
      </rPr>
      <t>Fejtett föld felrakása szállítóeszközre,</t>
    </r>
    <r>
      <rPr>
        <sz val="13"/>
        <rFont val="Garamond"/>
        <family val="1"/>
        <charset val="238"/>
      </rPr>
      <t xml:space="preserve">
géppel,
talajosztály I-IV.</t>
    </r>
  </si>
  <si>
    <t xml:space="preserve">21-011-0016801 </t>
  </si>
  <si>
    <r>
      <t xml:space="preserve">Alépítményi munkák
Irtás, föld- és sziklamunka
Kiegészítő tevékenységek
</t>
    </r>
    <r>
      <rPr>
        <b/>
        <sz val="13"/>
        <rFont val="Garamond"/>
        <family val="1"/>
        <charset val="238"/>
      </rPr>
      <t xml:space="preserve">Építési törmelék konténeres elszállítása, </t>
    </r>
    <r>
      <rPr>
        <sz val="13"/>
        <rFont val="Garamond"/>
        <family val="1"/>
        <charset val="238"/>
      </rPr>
      <t>lerakása, lerakóhelyi díjjal,
10,0 m</t>
    </r>
    <r>
      <rPr>
        <vertAlign val="superscript"/>
        <sz val="13"/>
        <rFont val="Garamond"/>
        <family val="1"/>
        <charset val="238"/>
      </rPr>
      <t>3</t>
    </r>
    <r>
      <rPr>
        <sz val="13"/>
        <rFont val="Garamond"/>
        <family val="1"/>
        <charset val="238"/>
      </rPr>
      <t>-es konténerbe</t>
    </r>
  </si>
  <si>
    <t>Előkészítő munkák</t>
  </si>
  <si>
    <r>
      <t xml:space="preserve">Alépítményi munkák
Irtás, föld- és sziklamunka
Előkészítő földmunka
</t>
    </r>
    <r>
      <rPr>
        <b/>
        <sz val="13"/>
        <rFont val="Garamond"/>
        <family val="1"/>
        <charset val="238"/>
      </rPr>
      <t>Humuszos termőréteg, termőföld leszedése,</t>
    </r>
    <r>
      <rPr>
        <sz val="13"/>
        <rFont val="Garamond"/>
        <family val="1"/>
        <charset val="238"/>
      </rPr>
      <t>terítése gépi erővel, 18%-os terephajlásig,bármilyen talajban, szállítással,
50,0 m-ig</t>
    </r>
  </si>
  <si>
    <t xml:space="preserve">21-002-0014456 </t>
  </si>
  <si>
    <r>
      <rPr>
        <b/>
        <sz val="13"/>
        <rFont val="Garamond"/>
        <family val="1"/>
        <charset val="238"/>
      </rPr>
      <t>Homokozó feltöltése</t>
    </r>
    <r>
      <rPr>
        <sz val="13"/>
        <rFont val="Garamond"/>
        <family val="1"/>
        <charset val="238"/>
      </rPr>
      <t xml:space="preserve">
folyami homokkal (0-1 mm) 30 cm vastagságban</t>
    </r>
  </si>
  <si>
    <t>Kerti berendezések</t>
  </si>
  <si>
    <r>
      <t>Kerti berendezés telepítése</t>
    </r>
    <r>
      <rPr>
        <b/>
        <sz val="13"/>
        <rFont val="Garamond"/>
        <family val="1"/>
        <charset val="238"/>
      </rPr>
      <t xml:space="preserve">
Napvitorla homokozó fölé
</t>
    </r>
    <r>
      <rPr>
        <sz val="13"/>
        <rFont val="Garamond"/>
        <family val="1"/>
        <charset val="238"/>
      </rPr>
      <t>méret:  3,6 x 3,6 méter
szín:  fehér
anyag:  185-250 g/m</t>
    </r>
    <r>
      <rPr>
        <vertAlign val="superscript"/>
        <sz val="13"/>
        <rFont val="Garamond"/>
        <family val="1"/>
        <charset val="238"/>
      </rPr>
      <t>2</t>
    </r>
    <r>
      <rPr>
        <sz val="13"/>
        <rFont val="Garamond"/>
        <family val="1"/>
        <charset val="238"/>
      </rPr>
      <t xml:space="preserve"> súlyú,
100% HDPE szövet
alak:  négyszög,
rögzítés: horganyzott kötőelemekkel,
4 sarokponton ponyvatartó oszlophoz</t>
    </r>
  </si>
  <si>
    <r>
      <rPr>
        <sz val="13"/>
        <rFont val="Garamond"/>
        <family val="1"/>
        <charset val="238"/>
      </rPr>
      <t>Kerti berendezés telepítése</t>
    </r>
    <r>
      <rPr>
        <b/>
        <sz val="13"/>
        <rFont val="Garamond"/>
        <family val="1"/>
        <charset val="238"/>
      </rPr>
      <t xml:space="preserve">
Takaróponyva homokozóhoz
</t>
    </r>
    <r>
      <rPr>
        <sz val="13"/>
        <rFont val="Garamond"/>
        <family val="1"/>
        <charset val="238"/>
      </rPr>
      <t>min. 3.6 x 3,6 méter négyzet alakú,
UV stabil pvc hálóból, erősített pvc szegéllyel, ringlizve</t>
    </r>
  </si>
  <si>
    <r>
      <rPr>
        <sz val="13"/>
        <rFont val="Garamond"/>
        <family val="1"/>
        <charset val="238"/>
      </rPr>
      <t>Kerti berendezések telepítése</t>
    </r>
    <r>
      <rPr>
        <b/>
        <sz val="13"/>
        <rFont val="Garamond"/>
        <family val="1"/>
        <charset val="238"/>
      </rPr>
      <t xml:space="preserve">
Ponyvatartó oszlop
</t>
    </r>
    <r>
      <rPr>
        <sz val="13"/>
        <rFont val="Garamond"/>
        <family val="1"/>
        <charset val="238"/>
      </rPr>
      <t>horganyzás után</t>
    </r>
    <r>
      <rPr>
        <b/>
        <sz val="13"/>
        <rFont val="Garamond"/>
        <family val="1"/>
        <charset val="238"/>
      </rPr>
      <t xml:space="preserve"> </t>
    </r>
    <r>
      <rPr>
        <sz val="13"/>
        <rFont val="Garamond"/>
        <family val="1"/>
        <charset val="238"/>
      </rPr>
      <t>porfestett acél oszlop,
d=5 cm, m=3 méter
ponyva rögzítéséhez fém gyűrűvel ellátva,
rögzítés betontesthez</t>
    </r>
    <r>
      <rPr>
        <b/>
        <sz val="13"/>
        <rFont val="Garamond"/>
        <family val="1"/>
        <charset val="238"/>
      </rPr>
      <t xml:space="preserve">
</t>
    </r>
  </si>
  <si>
    <r>
      <t xml:space="preserve">Kert és parképítési munkák
Talaj-előkészítés
</t>
    </r>
    <r>
      <rPr>
        <b/>
        <sz val="13"/>
        <rFont val="Garamond"/>
        <family val="1"/>
        <charset val="238"/>
      </rPr>
      <t>Gödörásás egyedi növényültetéshez</t>
    </r>
    <r>
      <rPr>
        <sz val="13"/>
        <rFont val="Garamond"/>
        <family val="1"/>
        <charset val="238"/>
      </rPr>
      <t>,
gépi erővel</t>
    </r>
  </si>
  <si>
    <r>
      <rPr>
        <sz val="13"/>
        <rFont val="Garamond"/>
        <family val="1"/>
        <charset val="238"/>
      </rPr>
      <t>Kert és parképítési munkák</t>
    </r>
    <r>
      <rPr>
        <b/>
        <sz val="13"/>
        <rFont val="Garamond"/>
        <family val="1"/>
        <charset val="238"/>
      </rPr>
      <t xml:space="preserve">
Termőföld növénytelepítéshez
</t>
    </r>
    <r>
      <rPr>
        <sz val="13"/>
        <rFont val="Garamond"/>
        <family val="1"/>
        <charset val="238"/>
      </rPr>
      <t>10 % földcsere mennyisége
növénytelepítéshez és gyepesítéshez
darált trágyás föld ( 0-40 mm)</t>
    </r>
  </si>
  <si>
    <t>Burkolatok</t>
  </si>
  <si>
    <r>
      <t xml:space="preserve">Alépítményi munkák
Irtás, föld- és sziklamunka
Irtás, parkosítás
</t>
    </r>
    <r>
      <rPr>
        <b/>
        <sz val="13"/>
        <rFont val="Garamond"/>
        <family val="1"/>
        <charset val="238"/>
      </rPr>
      <t>Gyepnyesés</t>
    </r>
    <r>
      <rPr>
        <sz val="13"/>
        <rFont val="Garamond"/>
        <family val="1"/>
        <charset val="238"/>
      </rPr>
      <t>,4 cm mélységig vagy kapálás 15 cm mélységig,
I-III. oszt. talajban</t>
    </r>
  </si>
  <si>
    <t xml:space="preserve">21-001-0013694 </t>
  </si>
  <si>
    <r>
      <t xml:space="preserve">Térburkolat készítése rendszerkövekből
6 cm-es vastagsággal,
</t>
    </r>
    <r>
      <rPr>
        <b/>
        <sz val="13"/>
        <rFont val="Garamond"/>
        <family val="1"/>
        <charset val="238"/>
      </rPr>
      <t xml:space="preserve">A Beton-Viacolor Klasszik 11,5x11,5x6 cm, vörös színben
</t>
    </r>
    <r>
      <rPr>
        <sz val="13"/>
        <rFont val="Garamond"/>
        <family val="1"/>
        <charset val="238"/>
      </rPr>
      <t xml:space="preserve">10 mm </t>
    </r>
    <r>
      <rPr>
        <b/>
        <sz val="13"/>
        <rFont val="Garamond"/>
        <family val="1"/>
        <charset val="238"/>
      </rPr>
      <t>ragasztó habarcs</t>
    </r>
    <r>
      <rPr>
        <sz val="13"/>
        <rFont val="Garamond"/>
        <family val="1"/>
        <charset val="238"/>
      </rPr>
      <t xml:space="preserve">ba fektetve,
térburkolatok befejező </t>
    </r>
    <r>
      <rPr>
        <b/>
        <sz val="13"/>
        <rFont val="Garamond"/>
        <family val="1"/>
        <charset val="238"/>
      </rPr>
      <t>fugázás</t>
    </r>
    <r>
      <rPr>
        <sz val="13"/>
        <rFont val="Garamond"/>
        <family val="1"/>
        <charset val="238"/>
      </rPr>
      <t>ával (fugázás utáni felesleg letisztítása)
cementbázisú vízzáró habarccsal,
nagy kopásállóságú, fagy- és olvasztósó álló kivitelben, max. 60 mm fugamélységgel,
1-10 mm-es fugaszélességgel,
szürke színben, gyalogos forgalomra</t>
    </r>
  </si>
  <si>
    <r>
      <t xml:space="preserve">Térburkolat készítése rendszerkövekből
6 cm-es vastagsággal,
</t>
    </r>
    <r>
      <rPr>
        <b/>
        <sz val="13"/>
        <rFont val="Garamond"/>
        <family val="1"/>
        <charset val="238"/>
      </rPr>
      <t xml:space="preserve">A Beton-Viacolor Klasszik 11,5x11,5x6 cm, homok színben
</t>
    </r>
    <r>
      <rPr>
        <sz val="13"/>
        <rFont val="Garamond"/>
        <family val="1"/>
        <charset val="238"/>
      </rPr>
      <t xml:space="preserve">10 mm </t>
    </r>
    <r>
      <rPr>
        <b/>
        <sz val="13"/>
        <rFont val="Garamond"/>
        <family val="1"/>
        <charset val="238"/>
      </rPr>
      <t>ragasztó habarcs</t>
    </r>
    <r>
      <rPr>
        <sz val="13"/>
        <rFont val="Garamond"/>
        <family val="1"/>
        <charset val="238"/>
      </rPr>
      <t xml:space="preserve">ba fektetve,
térburkolatok befejező </t>
    </r>
    <r>
      <rPr>
        <b/>
        <sz val="13"/>
        <rFont val="Garamond"/>
        <family val="1"/>
        <charset val="238"/>
      </rPr>
      <t>fugázás</t>
    </r>
    <r>
      <rPr>
        <sz val="13"/>
        <rFont val="Garamond"/>
        <family val="1"/>
        <charset val="238"/>
      </rPr>
      <t>ával (fugázás utáni felesleg letisztítása)
cementbázisú vízzáró habarccsal,
nagy kopásállóságú, fagy- és olvasztósó álló kivitelben, max. 60 mm fugamélységgel,
1-10 mm-es fugaszélességgel,
szürke színben, gyalogos forgalomra</t>
    </r>
  </si>
  <si>
    <t xml:space="preserve">21-008-0016246 
</t>
  </si>
  <si>
    <r>
      <rPr>
        <b/>
        <sz val="13"/>
        <rFont val="Garamond"/>
        <family val="1"/>
        <charset val="238"/>
      </rPr>
      <t>Lapburkolat készítése</t>
    </r>
    <r>
      <rPr>
        <sz val="13"/>
        <rFont val="Garamond"/>
        <family val="1"/>
        <charset val="238"/>
      </rPr>
      <t xml:space="preserve"> finom vagy csiszolt szemcseszórt felülettel kialakított,
40 x 40 x 3,8 cm lapokkal, szárazon fektetve
LEIER Classik-Line szürke, natúr felülettel</t>
    </r>
  </si>
  <si>
    <r>
      <rPr>
        <b/>
        <sz val="13"/>
        <rFont val="Garamond"/>
        <family val="1"/>
        <charset val="238"/>
      </rPr>
      <t>Térkő és lapburkolat alépítménye</t>
    </r>
    <r>
      <rPr>
        <sz val="13"/>
        <rFont val="Garamond"/>
        <family val="1"/>
        <charset val="238"/>
      </rPr>
      <t xml:space="preserve">
3 cm fektető homok</t>
    </r>
  </si>
  <si>
    <r>
      <rPr>
        <b/>
        <sz val="13"/>
        <rFont val="Garamond"/>
        <family val="1"/>
        <charset val="238"/>
      </rPr>
      <t>Térkő és lapburkolat alépítménye</t>
    </r>
    <r>
      <rPr>
        <sz val="13"/>
        <rFont val="Garamond"/>
        <family val="1"/>
        <charset val="238"/>
      </rPr>
      <t xml:space="preserve">
20 cm zúzottkő NZ 11/22</t>
    </r>
  </si>
  <si>
    <r>
      <rPr>
        <b/>
        <sz val="13"/>
        <rFont val="Garamond"/>
        <family val="1"/>
        <charset val="238"/>
      </rPr>
      <t>Fém szegély kialakítása</t>
    </r>
    <r>
      <rPr>
        <sz val="13"/>
        <rFont val="Garamond"/>
        <family val="1"/>
        <charset val="238"/>
      </rPr>
      <t xml:space="preserve">
0,5 x 20 cm-es horganyzott laposvassal, betongerendába rögzítve, csatlakozásokat helyszínen hegesztve</t>
    </r>
  </si>
  <si>
    <r>
      <t xml:space="preserve">Kert és parképítési munkák
Dísznövények telepítése
</t>
    </r>
    <r>
      <rPr>
        <b/>
        <sz val="13"/>
        <rFont val="Garamond"/>
        <family val="1"/>
        <charset val="238"/>
      </rPr>
      <t xml:space="preserve">Gyepesítés,
</t>
    </r>
    <r>
      <rPr>
        <sz val="13"/>
        <rFont val="Garamond"/>
        <family val="1"/>
        <charset val="238"/>
      </rPr>
      <t>talajlazítással 20 cm mélyen,
humuszterítés 2 cm vastagságban,
hengereléssel, kézi magvetéssel,
öntözéssel, első kaszálással,
EXTRA SPORT fűmagkeverékkel
(40-50 dkg/10 m</t>
    </r>
    <r>
      <rPr>
        <vertAlign val="superscript"/>
        <sz val="13"/>
        <rFont val="Garamond"/>
        <family val="1"/>
        <charset val="238"/>
      </rPr>
      <t>2</t>
    </r>
    <r>
      <rPr>
        <sz val="13"/>
        <rFont val="Garamond"/>
        <family val="1"/>
        <charset val="238"/>
      </rPr>
      <t>)</t>
    </r>
  </si>
  <si>
    <r>
      <t xml:space="preserve">Kert és parképítési munkák
Dísznövények telepítése
</t>
    </r>
    <r>
      <rPr>
        <b/>
        <sz val="13"/>
        <rFont val="Garamond"/>
        <family val="1"/>
        <charset val="238"/>
      </rPr>
      <t xml:space="preserve">Cserjék telepítése,
</t>
    </r>
    <r>
      <rPr>
        <sz val="13"/>
        <rFont val="Garamond"/>
        <family val="1"/>
        <charset val="238"/>
      </rPr>
      <t>Spiraea x vanhouttei  (kerti gyöngyvessző)  40/60 cm-es méretben 108 db,
Potentilla fruticosa   (cserjés pimpó)  30/40 cm-es méretben   44 db</t>
    </r>
    <r>
      <rPr>
        <b/>
        <sz val="13"/>
        <rFont val="Garamond"/>
        <family val="1"/>
        <charset val="238"/>
      </rPr>
      <t xml:space="preserve">
</t>
    </r>
  </si>
  <si>
    <r>
      <t xml:space="preserve">Finom tereprendezés
</t>
    </r>
    <r>
      <rPr>
        <sz val="13"/>
        <rFont val="Garamond"/>
        <family val="1"/>
        <charset val="238"/>
      </rPr>
      <t>Növénytelepítésből adódó földfelesleg (földcsere mennyisége) elterítése, terep lejtésének kialakítása szegélyekhez igazítva max. 5%-os lejtéssel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</si>
  <si>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</si>
  <si>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</si>
  <si>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</si>
  <si>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</si>
  <si>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</si>
  <si>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</si>
  <si>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</si>
  <si>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</si>
  <si>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</si>
  <si>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</si>
  <si>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</si>
  <si>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</si>
  <si>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</si>
  <si>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</si>
  <si>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</si>
  <si>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</si>
  <si>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</si>
  <si>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</si>
  <si>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</si>
  <si>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</si>
  <si>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</si>
  <si>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</si>
  <si>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Munkanemenkénti főösszesítő</t>
  </si>
  <si>
    <r>
      <rPr>
        <b/>
        <sz val="13"/>
        <rFont val="Garamond"/>
        <family val="1"/>
        <charset val="238"/>
      </rPr>
      <t>Vörös színű süllyesztett dupla gumi
szegélyblokk</t>
    </r>
    <r>
      <rPr>
        <sz val="13"/>
        <rFont val="Garamond"/>
        <family val="1"/>
        <charset val="238"/>
      </rPr>
      <t xml:space="preserve"> (100 x 30 x 15 cm)
horganyzott acélcsővel egymáshoz
és a talajba rögzítve</t>
    </r>
  </si>
  <si>
    <r>
      <rPr>
        <b/>
        <sz val="13"/>
        <rFont val="Garamond"/>
        <family val="1"/>
        <charset val="238"/>
      </rPr>
      <t>Térkő burkolat alépítménye</t>
    </r>
    <r>
      <rPr>
        <sz val="13"/>
        <rFont val="Garamond"/>
        <family val="1"/>
        <charset val="238"/>
      </rPr>
      <t xml:space="preserve">
10 cm  betonalap (C25/30)
vasalva (hegesztett betonacél háló, d=6 mm
osztás 15 x 15 cm)</t>
    </r>
  </si>
  <si>
    <r>
      <t xml:space="preserve">Alépítményi munkák
Irtás, föld- és sziklamunka
</t>
    </r>
    <r>
      <rPr>
        <b/>
        <sz val="13"/>
        <rFont val="Garamond"/>
        <family val="1"/>
        <charset val="238"/>
      </rPr>
      <t>Tömörítés</t>
    </r>
    <r>
      <rPr>
        <sz val="13"/>
        <rFont val="Garamond"/>
        <family val="1"/>
        <charset val="238"/>
      </rPr>
      <t xml:space="preserve">
Tömörítés bármely tömörítési osztályban gépi erővel, kis felületen, tömörségi fok: 95%</t>
    </r>
  </si>
  <si>
    <t>TERVEZŐI KÖLTSÉGVETÉS-KIÍRÁS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</si>
</sst>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Garamond"/>
      <family val="1"/>
      <charset val="238"/>
    </font>
    <font>
      <sz val="13"/>
      <name val="Garamond"/>
      <family val="1"/>
      <charset val="238"/>
    </font>
    <font>
      <b/>
      <sz val="13"/>
      <name val="Garamond"/>
      <family val="1"/>
      <charset val="238"/>
    </font>
    <font>
      <vertAlign val="superscript"/>
      <sz val="13"/>
      <name val="Garamond"/>
      <family val="1"/>
      <charset val="238"/>
    </font>
    <font>
      <vertAlign val="superscript"/>
      <sz val="10"/>
      <name val="Arial"/>
      <family val="2"/>
      <charset val="238"/>
    </font>
    <font>
      <sz val="16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vertical="top" wrapText="1"/>
    </xf>
    <xf numFmtId="0" fontId="3" fillId="0" borderId="7" xfId="2" applyFont="1" applyBorder="1" applyAlignment="1">
      <alignment vertical="top" wrapText="1"/>
    </xf>
    <xf numFmtId="0" fontId="3" fillId="0" borderId="7" xfId="2" applyFont="1" applyFill="1" applyBorder="1" applyAlignment="1">
      <alignment vertical="top" wrapText="1"/>
    </xf>
    <xf numFmtId="3" fontId="3" fillId="0" borderId="7" xfId="2" applyNumberFormat="1" applyFont="1" applyBorder="1" applyAlignment="1">
      <alignment vertical="top" wrapText="1"/>
    </xf>
    <xf numFmtId="0" fontId="0" fillId="0" borderId="0" xfId="0" applyFill="1"/>
    <xf numFmtId="0" fontId="4" fillId="0" borderId="7" xfId="2" applyFont="1" applyFill="1" applyBorder="1" applyAlignment="1">
      <alignment vertical="top" wrapText="1"/>
    </xf>
    <xf numFmtId="3" fontId="3" fillId="0" borderId="7" xfId="2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/>
    <xf numFmtId="0" fontId="0" fillId="0" borderId="0" xfId="0" applyFont="1" applyAlignment="1">
      <alignment vertical="top"/>
    </xf>
    <xf numFmtId="0" fontId="2" fillId="3" borderId="7" xfId="0" applyFont="1" applyFill="1" applyBorder="1" applyAlignment="1">
      <alignment horizontal="right" wrapText="1"/>
    </xf>
    <xf numFmtId="3" fontId="2" fillId="3" borderId="7" xfId="0" applyNumberFormat="1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vertical="top"/>
    </xf>
    <xf numFmtId="0" fontId="3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right" vertical="top" wrapText="1"/>
    </xf>
    <xf numFmtId="0" fontId="4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/>
    </xf>
    <xf numFmtId="3" fontId="4" fillId="4" borderId="7" xfId="0" applyNumberFormat="1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/>
    </xf>
    <xf numFmtId="0" fontId="7" fillId="3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 wrapText="1"/>
    </xf>
    <xf numFmtId="43" fontId="3" fillId="4" borderId="7" xfId="0" applyNumberFormat="1" applyFont="1" applyFill="1" applyBorder="1" applyAlignment="1">
      <alignment vertical="top" wrapText="1"/>
    </xf>
    <xf numFmtId="3" fontId="3" fillId="4" borderId="7" xfId="0" applyNumberFormat="1" applyFont="1" applyFill="1" applyBorder="1" applyAlignment="1">
      <alignment vertical="top" wrapText="1"/>
    </xf>
    <xf numFmtId="0" fontId="3" fillId="4" borderId="7" xfId="0" applyFont="1" applyFill="1" applyBorder="1" applyAlignment="1">
      <alignment horizontal="right" wrapText="1"/>
    </xf>
    <xf numFmtId="43" fontId="3" fillId="0" borderId="7" xfId="1" applyNumberFormat="1" applyFont="1" applyBorder="1" applyAlignment="1">
      <alignment horizontal="right" vertical="top" wrapText="1"/>
    </xf>
    <xf numFmtId="43" fontId="3" fillId="0" borderId="7" xfId="1" applyNumberFormat="1" applyFont="1" applyFill="1" applyBorder="1" applyAlignment="1">
      <alignment horizontal="right" vertical="top" wrapText="1"/>
    </xf>
    <xf numFmtId="43" fontId="3" fillId="0" borderId="7" xfId="3" applyNumberFormat="1" applyFont="1" applyFill="1" applyBorder="1" applyAlignment="1">
      <alignment horizontal="right" vertical="top" wrapText="1"/>
    </xf>
    <xf numFmtId="43" fontId="3" fillId="0" borderId="7" xfId="3" applyNumberFormat="1" applyFont="1" applyBorder="1" applyAlignment="1">
      <alignment horizontal="right" vertical="top" wrapText="1"/>
    </xf>
    <xf numFmtId="0" fontId="3" fillId="4" borderId="7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</cellXfs>
  <cellStyles count="4">
    <cellStyle name="Ezres" xfId="1" builtinId="3"/>
    <cellStyle name="Ezres 2" xfId="3"/>
    <cellStyle name="Normál" xfId="0" builtinId="0"/>
    <cellStyle name="Normál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1"/>
    </sheetView>
  </sheetViews>
  <sheetFormatPr defaultRowHeight="12.75" x14ac:dyDescent="0.2"/>
  <cols>
    <col min="1" max="1" width="52" customWidth="1"/>
    <col min="2" max="2" width="23" customWidth="1"/>
  </cols>
  <sheetData>
    <row r="1" spans="1:2" ht="21" x14ac:dyDescent="0.2">
      <c r="A1" s="46" t="s">
        <v>0</v>
      </c>
      <c r="B1" s="46"/>
    </row>
    <row r="2" spans="1:2" ht="43.5" customHeight="1" x14ac:dyDescent="0.2">
      <c r="A2" s="47" t="s">
        <v>23</v>
      </c>
      <c r="B2" s="47"/>
    </row>
    <row r="3" spans="1:2" ht="21" customHeight="1" x14ac:dyDescent="0.2">
      <c r="A3" s="48" t="s">
        <v>76</v>
      </c>
      <c r="B3" s="49"/>
    </row>
    <row r="4" spans="1:2" ht="16.5" x14ac:dyDescent="0.2">
      <c r="A4" s="45" t="s">
        <v>31</v>
      </c>
      <c r="B4" s="3">
        <f>'költségbecslés kiviteli'!H5+'költségbecslés kiviteli'!I5</f>
        <v>0</v>
      </c>
    </row>
    <row r="5" spans="1:2" ht="16.5" x14ac:dyDescent="0.2">
      <c r="A5" s="45" t="s">
        <v>41</v>
      </c>
      <c r="B5" s="3">
        <f>'költségbecslés kiviteli'!H12+'költségbecslés kiviteli'!I12</f>
        <v>0</v>
      </c>
    </row>
    <row r="6" spans="1:2" ht="16.5" x14ac:dyDescent="0.2">
      <c r="A6" s="45" t="s">
        <v>22</v>
      </c>
      <c r="B6" s="3">
        <f>'költségbecslés kiviteli'!H24+'költségbecslés kiviteli'!I24</f>
        <v>0</v>
      </c>
    </row>
    <row r="7" spans="1:2" ht="16.5" x14ac:dyDescent="0.2">
      <c r="A7" s="45" t="s">
        <v>35</v>
      </c>
      <c r="B7" s="3">
        <f>'költségbecslés kiviteli'!H31+'költségbecslés kiviteli'!I31</f>
        <v>0</v>
      </c>
    </row>
    <row r="8" spans="1:2" ht="16.5" x14ac:dyDescent="0.25">
      <c r="A8" s="40" t="s">
        <v>19</v>
      </c>
      <c r="B8" s="32">
        <f>SUM(B4:B7)</f>
        <v>0</v>
      </c>
    </row>
    <row r="9" spans="1:2" ht="16.5" x14ac:dyDescent="0.25">
      <c r="A9" s="40" t="s">
        <v>20</v>
      </c>
      <c r="B9" s="32">
        <f>B8*0.27</f>
        <v>0</v>
      </c>
    </row>
    <row r="10" spans="1:2" ht="21" x14ac:dyDescent="0.35">
      <c r="A10" s="21" t="s">
        <v>21</v>
      </c>
      <c r="B10" s="22">
        <f>B8+B9</f>
        <v>0</v>
      </c>
    </row>
    <row r="11" spans="1:2" ht="16.5" x14ac:dyDescent="0.25">
      <c r="A11" s="19"/>
      <c r="B11" s="19"/>
    </row>
    <row r="12" spans="1:2" ht="16.5" x14ac:dyDescent="0.25">
      <c r="A12" s="19"/>
      <c r="B12" s="19"/>
    </row>
    <row r="13" spans="1:2" ht="16.5" x14ac:dyDescent="0.25">
      <c r="A13" s="19"/>
      <c r="B13" s="19"/>
    </row>
    <row r="14" spans="1:2" ht="16.5" x14ac:dyDescent="0.25">
      <c r="A14" s="19"/>
      <c r="B14" s="19"/>
    </row>
    <row r="15" spans="1:2" ht="16.5" x14ac:dyDescent="0.25">
      <c r="A15" s="19"/>
      <c r="B15" s="19"/>
    </row>
    <row r="16" spans="1:2" ht="16.5" x14ac:dyDescent="0.25">
      <c r="A16" s="19"/>
      <c r="B16" s="19"/>
    </row>
    <row r="17" spans="1:2" ht="16.5" x14ac:dyDescent="0.25">
      <c r="A17" s="19"/>
      <c r="B17" s="19"/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  <pageSetUpPr fitToPage="1"/>
  </sheetPr>
  <dimension ref="A1:I40"/>
  <sheetViews>
    <sheetView tabSelected="1" view="pageBreakPreview" zoomScale="70" zoomScaleNormal="75" zoomScaleSheetLayoutView="70" workbookViewId="0">
      <selection activeCell="B6" sqref="B6"/>
    </sheetView>
  </sheetViews>
  <sheetFormatPr defaultRowHeight="12.75" x14ac:dyDescent="0.2"/>
  <cols>
    <col min="1" max="1" width="4.28515625" style="17" bestFit="1" customWidth="1"/>
    <col min="2" max="2" width="24.42578125" style="18" bestFit="1" customWidth="1"/>
    <col min="3" max="3" width="45.5703125" style="18" customWidth="1"/>
    <col min="4" max="4" width="11.85546875" style="20" bestFit="1" customWidth="1"/>
    <col min="5" max="5" width="6.140625" style="18" customWidth="1"/>
    <col min="6" max="6" width="9.28515625" style="18" bestFit="1" customWidth="1"/>
    <col min="7" max="7" width="8.42578125" style="18" bestFit="1" customWidth="1"/>
    <col min="8" max="8" width="11.7109375" style="18" bestFit="1" customWidth="1"/>
    <col min="9" max="9" width="14.28515625" style="18" bestFit="1" customWidth="1"/>
  </cols>
  <sheetData>
    <row r="1" spans="1:9" ht="21" x14ac:dyDescent="0.2">
      <c r="A1" s="50" t="s">
        <v>80</v>
      </c>
      <c r="B1" s="51"/>
      <c r="C1" s="51"/>
      <c r="D1" s="51"/>
      <c r="E1" s="51"/>
      <c r="F1" s="51"/>
      <c r="G1" s="51"/>
      <c r="H1" s="51"/>
      <c r="I1" s="52"/>
    </row>
    <row r="2" spans="1:9" ht="39.75" customHeight="1" x14ac:dyDescent="0.2">
      <c r="A2" s="53" t="s">
        <v>24</v>
      </c>
      <c r="B2" s="54"/>
      <c r="C2" s="54"/>
      <c r="D2" s="54"/>
      <c r="E2" s="54"/>
      <c r="F2" s="54"/>
      <c r="G2" s="54"/>
      <c r="H2" s="54"/>
      <c r="I2" s="55"/>
    </row>
    <row r="3" spans="1:9" ht="33" x14ac:dyDescent="0.2">
      <c r="A3" s="23" t="s">
        <v>1</v>
      </c>
      <c r="B3" s="24" t="s">
        <v>25</v>
      </c>
      <c r="C3" s="25" t="s">
        <v>2</v>
      </c>
      <c r="D3" s="56" t="s">
        <v>3</v>
      </c>
      <c r="E3" s="56"/>
      <c r="F3" s="24" t="s">
        <v>4</v>
      </c>
      <c r="G3" s="24" t="s">
        <v>5</v>
      </c>
      <c r="H3" s="24" t="s">
        <v>6</v>
      </c>
      <c r="I3" s="26" t="s">
        <v>7</v>
      </c>
    </row>
    <row r="4" spans="1:9" ht="16.5" x14ac:dyDescent="0.2">
      <c r="A4" s="1"/>
      <c r="B4" s="2"/>
      <c r="C4" s="2"/>
      <c r="D4" s="41"/>
      <c r="E4" s="2"/>
      <c r="F4" s="3"/>
      <c r="G4" s="3"/>
      <c r="H4" s="3"/>
      <c r="I4" s="3"/>
    </row>
    <row r="5" spans="1:9" ht="16.5" x14ac:dyDescent="0.2">
      <c r="A5" s="27"/>
      <c r="B5" s="28"/>
      <c r="C5" s="37" t="s">
        <v>31</v>
      </c>
      <c r="D5" s="28"/>
      <c r="E5" s="28"/>
      <c r="F5" s="39"/>
      <c r="G5" s="39"/>
      <c r="H5" s="32">
        <f>SUM(H6:H10)</f>
        <v>0</v>
      </c>
      <c r="I5" s="32">
        <f>SUM(I6:I10)</f>
        <v>0</v>
      </c>
    </row>
    <row r="6" spans="1:9" ht="115.5" x14ac:dyDescent="0.2">
      <c r="A6" s="1" t="s">
        <v>8</v>
      </c>
      <c r="B6" s="2" t="s">
        <v>27</v>
      </c>
      <c r="C6" s="2" t="s">
        <v>9</v>
      </c>
      <c r="D6" s="41">
        <v>11.5</v>
      </c>
      <c r="E6" s="2" t="s">
        <v>10</v>
      </c>
      <c r="F6" s="3">
        <v>0</v>
      </c>
      <c r="G6" s="3">
        <v>0</v>
      </c>
      <c r="H6" s="3">
        <f t="shared" ref="H6:H10" si="0">D6*F6</f>
        <v>0</v>
      </c>
      <c r="I6" s="3">
        <f>D6*G6</f>
        <v>0</v>
      </c>
    </row>
    <row r="7" spans="1:9" ht="115.5" x14ac:dyDescent="0.2">
      <c r="A7" s="1" t="s">
        <v>54</v>
      </c>
      <c r="B7" s="2" t="s">
        <v>33</v>
      </c>
      <c r="C7" s="2" t="s">
        <v>32</v>
      </c>
      <c r="D7" s="41">
        <v>7.5</v>
      </c>
      <c r="E7" s="2" t="s">
        <v>10</v>
      </c>
      <c r="F7" s="3">
        <v>0</v>
      </c>
      <c r="G7" s="3">
        <v>0</v>
      </c>
      <c r="H7" s="3">
        <f t="shared" si="0"/>
        <v>0</v>
      </c>
      <c r="I7" s="3">
        <f>D7*G7</f>
        <v>0</v>
      </c>
    </row>
    <row r="8" spans="1:9" ht="99" x14ac:dyDescent="0.2">
      <c r="A8" s="1" t="s">
        <v>55</v>
      </c>
      <c r="B8" s="2" t="s">
        <v>43</v>
      </c>
      <c r="C8" s="2" t="s">
        <v>42</v>
      </c>
      <c r="D8" s="41">
        <v>390</v>
      </c>
      <c r="E8" s="5" t="s">
        <v>12</v>
      </c>
      <c r="F8" s="3">
        <v>0</v>
      </c>
      <c r="G8" s="3">
        <v>0</v>
      </c>
      <c r="H8" s="3">
        <f t="shared" ref="H8" si="1">D8*F8</f>
        <v>0</v>
      </c>
      <c r="I8" s="3">
        <f>D8*G8</f>
        <v>0</v>
      </c>
    </row>
    <row r="9" spans="1:9" ht="99" x14ac:dyDescent="0.2">
      <c r="A9" s="1" t="s">
        <v>56</v>
      </c>
      <c r="B9" s="2" t="s">
        <v>26</v>
      </c>
      <c r="C9" s="2" t="s">
        <v>28</v>
      </c>
      <c r="D9" s="41">
        <v>27</v>
      </c>
      <c r="E9" s="2" t="s">
        <v>10</v>
      </c>
      <c r="F9" s="3">
        <v>0</v>
      </c>
      <c r="G9" s="3">
        <v>0</v>
      </c>
      <c r="H9" s="3">
        <f t="shared" si="0"/>
        <v>0</v>
      </c>
      <c r="I9" s="3">
        <f>D9*G9</f>
        <v>0</v>
      </c>
    </row>
    <row r="10" spans="1:9" ht="100.5" x14ac:dyDescent="0.2">
      <c r="A10" s="1" t="s">
        <v>57</v>
      </c>
      <c r="B10" s="2" t="s">
        <v>29</v>
      </c>
      <c r="C10" s="2" t="s">
        <v>30</v>
      </c>
      <c r="D10" s="41">
        <v>3</v>
      </c>
      <c r="E10" s="2" t="s">
        <v>13</v>
      </c>
      <c r="F10" s="3">
        <v>0</v>
      </c>
      <c r="G10" s="3">
        <v>0</v>
      </c>
      <c r="H10" s="3">
        <f t="shared" si="0"/>
        <v>0</v>
      </c>
      <c r="I10" s="3">
        <f>D10*G10</f>
        <v>0</v>
      </c>
    </row>
    <row r="11" spans="1:9" ht="16.5" x14ac:dyDescent="0.2">
      <c r="A11" s="1"/>
      <c r="B11" s="2"/>
      <c r="C11" s="2"/>
      <c r="D11" s="41"/>
      <c r="E11" s="2"/>
      <c r="F11" s="3"/>
      <c r="G11" s="3"/>
      <c r="H11" s="3"/>
      <c r="I11" s="3"/>
    </row>
    <row r="12" spans="1:9" ht="16.5" x14ac:dyDescent="0.2">
      <c r="A12" s="27"/>
      <c r="B12" s="28"/>
      <c r="C12" s="37" t="s">
        <v>41</v>
      </c>
      <c r="D12" s="38"/>
      <c r="E12" s="28"/>
      <c r="F12" s="39"/>
      <c r="G12" s="39"/>
      <c r="H12" s="32">
        <f>SUM(H13:H22)</f>
        <v>0</v>
      </c>
      <c r="I12" s="32">
        <f>SUM(I13:I22)</f>
        <v>0</v>
      </c>
    </row>
    <row r="13" spans="1:9" ht="198" x14ac:dyDescent="0.2">
      <c r="A13" s="1" t="s">
        <v>58</v>
      </c>
      <c r="B13" s="2" t="s">
        <v>11</v>
      </c>
      <c r="C13" s="2" t="s">
        <v>44</v>
      </c>
      <c r="D13" s="42">
        <v>4</v>
      </c>
      <c r="E13" s="5" t="s">
        <v>12</v>
      </c>
      <c r="F13" s="3">
        <v>0</v>
      </c>
      <c r="G13" s="3">
        <v>0</v>
      </c>
      <c r="H13" s="3">
        <f t="shared" ref="H13:H22" si="2">D13*F13</f>
        <v>0</v>
      </c>
      <c r="I13" s="3">
        <f t="shared" ref="I13:I22" si="3">D13*G13</f>
        <v>0</v>
      </c>
    </row>
    <row r="14" spans="1:9" ht="198" x14ac:dyDescent="0.2">
      <c r="A14" s="1" t="s">
        <v>59</v>
      </c>
      <c r="B14" s="2" t="s">
        <v>11</v>
      </c>
      <c r="C14" s="2" t="s">
        <v>45</v>
      </c>
      <c r="D14" s="42">
        <v>7</v>
      </c>
      <c r="E14" s="5" t="s">
        <v>12</v>
      </c>
      <c r="F14" s="3">
        <v>0</v>
      </c>
      <c r="G14" s="3">
        <v>0</v>
      </c>
      <c r="H14" s="3">
        <f t="shared" si="2"/>
        <v>0</v>
      </c>
      <c r="I14" s="3">
        <f t="shared" si="3"/>
        <v>0</v>
      </c>
    </row>
    <row r="15" spans="1:9" ht="66" x14ac:dyDescent="0.2">
      <c r="A15" s="1" t="s">
        <v>60</v>
      </c>
      <c r="B15" s="2" t="s">
        <v>11</v>
      </c>
      <c r="C15" s="2" t="s">
        <v>47</v>
      </c>
      <c r="D15" s="42">
        <v>16</v>
      </c>
      <c r="E15" s="5" t="s">
        <v>12</v>
      </c>
      <c r="F15" s="3">
        <v>0</v>
      </c>
      <c r="G15" s="3">
        <v>0</v>
      </c>
      <c r="H15" s="3">
        <f t="shared" si="2"/>
        <v>0</v>
      </c>
      <c r="I15" s="3">
        <f t="shared" si="3"/>
        <v>0</v>
      </c>
    </row>
    <row r="16" spans="1:9" ht="33" x14ac:dyDescent="0.2">
      <c r="A16" s="1" t="s">
        <v>61</v>
      </c>
      <c r="B16" s="2" t="s">
        <v>11</v>
      </c>
      <c r="C16" s="2" t="s">
        <v>48</v>
      </c>
      <c r="D16" s="42">
        <v>16</v>
      </c>
      <c r="E16" s="5" t="s">
        <v>12</v>
      </c>
      <c r="F16" s="3">
        <v>0</v>
      </c>
      <c r="G16" s="3">
        <v>0</v>
      </c>
      <c r="H16" s="3">
        <f t="shared" si="2"/>
        <v>0</v>
      </c>
      <c r="I16" s="3">
        <f t="shared" si="3"/>
        <v>0</v>
      </c>
    </row>
    <row r="17" spans="1:9" ht="33" x14ac:dyDescent="0.2">
      <c r="A17" s="1" t="s">
        <v>62</v>
      </c>
      <c r="B17" s="2" t="s">
        <v>11</v>
      </c>
      <c r="C17" s="2" t="s">
        <v>49</v>
      </c>
      <c r="D17" s="42">
        <v>27</v>
      </c>
      <c r="E17" s="5" t="s">
        <v>12</v>
      </c>
      <c r="F17" s="3">
        <v>0</v>
      </c>
      <c r="G17" s="3">
        <v>0</v>
      </c>
      <c r="H17" s="3">
        <f t="shared" si="2"/>
        <v>0</v>
      </c>
      <c r="I17" s="3">
        <f t="shared" si="3"/>
        <v>0</v>
      </c>
    </row>
    <row r="18" spans="1:9" ht="66" x14ac:dyDescent="0.2">
      <c r="A18" s="1" t="s">
        <v>63</v>
      </c>
      <c r="B18" s="2" t="s">
        <v>11</v>
      </c>
      <c r="C18" s="2" t="s">
        <v>78</v>
      </c>
      <c r="D18" s="42">
        <v>11</v>
      </c>
      <c r="E18" s="5" t="s">
        <v>12</v>
      </c>
      <c r="F18" s="3">
        <v>0</v>
      </c>
      <c r="G18" s="3">
        <v>0</v>
      </c>
      <c r="H18" s="3">
        <f t="shared" si="2"/>
        <v>0</v>
      </c>
      <c r="I18" s="3">
        <f t="shared" si="3"/>
        <v>0</v>
      </c>
    </row>
    <row r="19" spans="1:9" ht="49.5" x14ac:dyDescent="0.2">
      <c r="A19" s="1" t="s">
        <v>64</v>
      </c>
      <c r="B19" s="2" t="s">
        <v>11</v>
      </c>
      <c r="C19" s="2" t="s">
        <v>34</v>
      </c>
      <c r="D19" s="42">
        <v>8.1199999999999992</v>
      </c>
      <c r="E19" s="5" t="s">
        <v>12</v>
      </c>
      <c r="F19" s="3">
        <v>0</v>
      </c>
      <c r="G19" s="3">
        <v>0</v>
      </c>
      <c r="H19" s="3">
        <f t="shared" si="2"/>
        <v>0</v>
      </c>
      <c r="I19" s="3">
        <f t="shared" si="3"/>
        <v>0</v>
      </c>
    </row>
    <row r="20" spans="1:9" ht="66" x14ac:dyDescent="0.2">
      <c r="A20" s="1" t="s">
        <v>65</v>
      </c>
      <c r="B20" s="5" t="s">
        <v>11</v>
      </c>
      <c r="C20" s="2" t="s">
        <v>50</v>
      </c>
      <c r="D20" s="41">
        <v>25.5</v>
      </c>
      <c r="E20" s="2" t="s">
        <v>14</v>
      </c>
      <c r="F20" s="3">
        <v>0</v>
      </c>
      <c r="G20" s="3">
        <v>0</v>
      </c>
      <c r="H20" s="3">
        <f t="shared" si="2"/>
        <v>0</v>
      </c>
      <c r="I20" s="3">
        <f t="shared" si="3"/>
        <v>0</v>
      </c>
    </row>
    <row r="21" spans="1:9" ht="66" x14ac:dyDescent="0.2">
      <c r="A21" s="1" t="s">
        <v>66</v>
      </c>
      <c r="B21" s="5" t="s">
        <v>11</v>
      </c>
      <c r="C21" s="2" t="s">
        <v>77</v>
      </c>
      <c r="D21" s="41">
        <v>12</v>
      </c>
      <c r="E21" s="2" t="s">
        <v>13</v>
      </c>
      <c r="F21" s="3">
        <v>0</v>
      </c>
      <c r="G21" s="3">
        <v>0</v>
      </c>
      <c r="H21" s="3">
        <f t="shared" si="2"/>
        <v>0</v>
      </c>
      <c r="I21" s="3">
        <f t="shared" si="3"/>
        <v>0</v>
      </c>
    </row>
    <row r="22" spans="1:9" ht="82.5" x14ac:dyDescent="0.2">
      <c r="A22" s="1" t="s">
        <v>67</v>
      </c>
      <c r="B22" s="2" t="s">
        <v>46</v>
      </c>
      <c r="C22" s="2" t="s">
        <v>79</v>
      </c>
      <c r="D22" s="41">
        <v>54</v>
      </c>
      <c r="E22" s="8" t="s">
        <v>15</v>
      </c>
      <c r="F22" s="3"/>
      <c r="G22" s="3">
        <v>0</v>
      </c>
      <c r="H22" s="3">
        <f t="shared" si="2"/>
        <v>0</v>
      </c>
      <c r="I22" s="3">
        <f t="shared" si="3"/>
        <v>0</v>
      </c>
    </row>
    <row r="23" spans="1:9" ht="16.5" x14ac:dyDescent="0.2">
      <c r="A23" s="1"/>
      <c r="B23" s="2"/>
      <c r="C23" s="2"/>
      <c r="D23" s="41"/>
      <c r="E23" s="2"/>
      <c r="F23" s="3"/>
      <c r="G23" s="3"/>
      <c r="H23" s="3"/>
      <c r="I23" s="3"/>
    </row>
    <row r="24" spans="1:9" s="10" customFormat="1" ht="16.5" x14ac:dyDescent="0.2">
      <c r="A24" s="27"/>
      <c r="B24" s="28"/>
      <c r="C24" s="37" t="s">
        <v>22</v>
      </c>
      <c r="D24" s="38"/>
      <c r="E24" s="28"/>
      <c r="F24" s="39"/>
      <c r="G24" s="39"/>
      <c r="H24" s="32">
        <f>SUM(H25:H29)</f>
        <v>0</v>
      </c>
      <c r="I24" s="32">
        <f>SUM(I25:I29)</f>
        <v>0</v>
      </c>
    </row>
    <row r="25" spans="1:9" ht="82.5" x14ac:dyDescent="0.2">
      <c r="A25" s="1" t="s">
        <v>68</v>
      </c>
      <c r="B25" s="7" t="s">
        <v>11</v>
      </c>
      <c r="C25" s="11" t="s">
        <v>40</v>
      </c>
      <c r="D25" s="44">
        <v>10</v>
      </c>
      <c r="E25" s="7" t="s">
        <v>10</v>
      </c>
      <c r="F25" s="9">
        <v>0</v>
      </c>
      <c r="G25" s="9">
        <v>0</v>
      </c>
      <c r="H25" s="3">
        <f t="shared" ref="H25:H29" si="4">D25*F25</f>
        <v>0</v>
      </c>
      <c r="I25" s="3">
        <f t="shared" ref="I25:I29" si="5">D25*G25</f>
        <v>0</v>
      </c>
    </row>
    <row r="26" spans="1:9" ht="66" x14ac:dyDescent="0.2">
      <c r="A26" s="1" t="s">
        <v>69</v>
      </c>
      <c r="B26" s="7" t="s">
        <v>11</v>
      </c>
      <c r="C26" s="8" t="s">
        <v>39</v>
      </c>
      <c r="D26" s="43">
        <v>23</v>
      </c>
      <c r="E26" s="2" t="s">
        <v>10</v>
      </c>
      <c r="F26" s="3">
        <v>0</v>
      </c>
      <c r="G26" s="3">
        <v>0</v>
      </c>
      <c r="H26" s="3">
        <f t="shared" si="4"/>
        <v>0</v>
      </c>
      <c r="I26" s="3">
        <f t="shared" si="5"/>
        <v>0</v>
      </c>
    </row>
    <row r="27" spans="1:9" ht="150" x14ac:dyDescent="0.2">
      <c r="A27" s="1" t="s">
        <v>70</v>
      </c>
      <c r="B27" s="7" t="s">
        <v>11</v>
      </c>
      <c r="C27" s="8" t="s">
        <v>51</v>
      </c>
      <c r="D27" s="43">
        <v>390</v>
      </c>
      <c r="E27" s="8" t="s">
        <v>15</v>
      </c>
      <c r="F27" s="12">
        <v>0</v>
      </c>
      <c r="G27" s="9">
        <v>0</v>
      </c>
      <c r="H27" s="3">
        <f t="shared" si="4"/>
        <v>0</v>
      </c>
      <c r="I27" s="3">
        <f t="shared" si="5"/>
        <v>0</v>
      </c>
    </row>
    <row r="28" spans="1:9" ht="132" x14ac:dyDescent="0.2">
      <c r="A28" s="1" t="s">
        <v>71</v>
      </c>
      <c r="B28" s="7" t="s">
        <v>11</v>
      </c>
      <c r="C28" s="8" t="s">
        <v>52</v>
      </c>
      <c r="D28" s="44">
        <v>152</v>
      </c>
      <c r="E28" s="7" t="s">
        <v>13</v>
      </c>
      <c r="F28" s="9">
        <v>0</v>
      </c>
      <c r="G28" s="9">
        <v>0</v>
      </c>
      <c r="H28" s="3">
        <f t="shared" si="4"/>
        <v>0</v>
      </c>
      <c r="I28" s="3">
        <f t="shared" si="5"/>
        <v>0</v>
      </c>
    </row>
    <row r="29" spans="1:9" ht="82.5" x14ac:dyDescent="0.2">
      <c r="A29" s="1" t="s">
        <v>72</v>
      </c>
      <c r="B29" s="2" t="s">
        <v>11</v>
      </c>
      <c r="C29" s="4" t="s">
        <v>53</v>
      </c>
      <c r="D29" s="41">
        <v>10</v>
      </c>
      <c r="E29" s="2" t="s">
        <v>10</v>
      </c>
      <c r="F29" s="3">
        <v>0</v>
      </c>
      <c r="G29" s="3">
        <v>0</v>
      </c>
      <c r="H29" s="3">
        <f t="shared" si="4"/>
        <v>0</v>
      </c>
      <c r="I29" s="3">
        <f t="shared" si="5"/>
        <v>0</v>
      </c>
    </row>
    <row r="30" spans="1:9" ht="16.5" x14ac:dyDescent="0.2">
      <c r="A30" s="1"/>
      <c r="B30" s="2"/>
      <c r="C30" s="4"/>
      <c r="D30" s="41"/>
      <c r="E30" s="2"/>
      <c r="F30" s="3"/>
      <c r="G30" s="3"/>
      <c r="H30" s="3"/>
      <c r="I30" s="3"/>
    </row>
    <row r="31" spans="1:9" ht="16.5" x14ac:dyDescent="0.2">
      <c r="A31" s="27"/>
      <c r="B31" s="28"/>
      <c r="C31" s="37" t="s">
        <v>35</v>
      </c>
      <c r="D31" s="38"/>
      <c r="E31" s="28"/>
      <c r="F31" s="39"/>
      <c r="G31" s="39"/>
      <c r="H31" s="39">
        <f>SUM(H32:H34)</f>
        <v>0</v>
      </c>
      <c r="I31" s="39">
        <f>SUM(I32:I34)</f>
        <v>0</v>
      </c>
    </row>
    <row r="32" spans="1:9" ht="115.5" x14ac:dyDescent="0.2">
      <c r="A32" s="13" t="s">
        <v>73</v>
      </c>
      <c r="B32" s="5" t="s">
        <v>11</v>
      </c>
      <c r="C32" s="14" t="s">
        <v>38</v>
      </c>
      <c r="D32" s="42">
        <v>4</v>
      </c>
      <c r="E32" s="5" t="s">
        <v>13</v>
      </c>
      <c r="F32" s="6">
        <v>0</v>
      </c>
      <c r="G32" s="6">
        <v>0</v>
      </c>
      <c r="H32" s="3">
        <f t="shared" ref="H32:H34" si="6">D32*F32</f>
        <v>0</v>
      </c>
      <c r="I32" s="3">
        <f t="shared" ref="I32:I34" si="7">D32*G32</f>
        <v>0</v>
      </c>
    </row>
    <row r="33" spans="1:9" ht="150" x14ac:dyDescent="0.2">
      <c r="A33" s="13" t="s">
        <v>74</v>
      </c>
      <c r="B33" s="5" t="s">
        <v>11</v>
      </c>
      <c r="C33" s="5" t="s">
        <v>36</v>
      </c>
      <c r="D33" s="42">
        <v>1</v>
      </c>
      <c r="E33" s="8" t="s">
        <v>13</v>
      </c>
      <c r="F33" s="6">
        <v>0</v>
      </c>
      <c r="G33" s="6">
        <v>0</v>
      </c>
      <c r="H33" s="3">
        <f t="shared" si="6"/>
        <v>0</v>
      </c>
      <c r="I33" s="3">
        <f t="shared" si="7"/>
        <v>0</v>
      </c>
    </row>
    <row r="34" spans="1:9" ht="82.5" x14ac:dyDescent="0.2">
      <c r="A34" s="13" t="s">
        <v>75</v>
      </c>
      <c r="B34" s="5" t="s">
        <v>11</v>
      </c>
      <c r="C34" s="14" t="s">
        <v>37</v>
      </c>
      <c r="D34" s="42">
        <v>1</v>
      </c>
      <c r="E34" s="5" t="s">
        <v>13</v>
      </c>
      <c r="F34" s="6">
        <v>0</v>
      </c>
      <c r="G34" s="6">
        <v>0</v>
      </c>
      <c r="H34" s="3">
        <f t="shared" si="6"/>
        <v>0</v>
      </c>
      <c r="I34" s="3">
        <f t="shared" si="7"/>
        <v>0</v>
      </c>
    </row>
    <row r="35" spans="1:9" ht="16.5" x14ac:dyDescent="0.2">
      <c r="A35" s="1"/>
      <c r="B35" s="2"/>
      <c r="C35" s="2"/>
      <c r="D35" s="41"/>
      <c r="E35" s="2"/>
      <c r="F35" s="3"/>
      <c r="G35" s="3"/>
      <c r="H35" s="3"/>
      <c r="I35" s="3"/>
    </row>
    <row r="36" spans="1:9" ht="16.5" x14ac:dyDescent="0.2">
      <c r="A36" s="27"/>
      <c r="B36" s="28"/>
      <c r="C36" s="29" t="s">
        <v>16</v>
      </c>
      <c r="D36" s="28"/>
      <c r="E36" s="30"/>
      <c r="F36" s="30"/>
      <c r="G36" s="30"/>
      <c r="H36" s="32">
        <f>H5+H12+H24+H31</f>
        <v>0</v>
      </c>
      <c r="I36" s="32">
        <f>I5+I12+I24+I31</f>
        <v>0</v>
      </c>
    </row>
    <row r="37" spans="1:9" ht="16.5" x14ac:dyDescent="0.2">
      <c r="A37" s="1"/>
      <c r="B37" s="2"/>
      <c r="C37" s="15"/>
      <c r="D37" s="2"/>
      <c r="E37" s="4"/>
      <c r="F37" s="4"/>
      <c r="G37" s="4"/>
      <c r="H37" s="16"/>
      <c r="I37" s="16"/>
    </row>
    <row r="38" spans="1:9" ht="16.5" x14ac:dyDescent="0.2">
      <c r="A38" s="27"/>
      <c r="B38" s="28"/>
      <c r="C38" s="29" t="s">
        <v>17</v>
      </c>
      <c r="D38" s="28"/>
      <c r="E38" s="30"/>
      <c r="F38" s="30"/>
      <c r="G38" s="31"/>
      <c r="H38" s="32"/>
      <c r="I38" s="32">
        <f>H36+I36</f>
        <v>0</v>
      </c>
    </row>
    <row r="39" spans="1:9" ht="16.5" x14ac:dyDescent="0.2">
      <c r="A39" s="27"/>
      <c r="B39" s="28"/>
      <c r="C39" s="29" t="s">
        <v>18</v>
      </c>
      <c r="D39" s="28"/>
      <c r="E39" s="30"/>
      <c r="F39" s="30"/>
      <c r="G39" s="30"/>
      <c r="H39" s="32"/>
      <c r="I39" s="32">
        <f>I38*0.27</f>
        <v>0</v>
      </c>
    </row>
    <row r="40" spans="1:9" ht="21" x14ac:dyDescent="0.2">
      <c r="A40" s="33"/>
      <c r="B40" s="34"/>
      <c r="C40" s="35" t="s">
        <v>21</v>
      </c>
      <c r="D40" s="34"/>
      <c r="E40" s="36"/>
      <c r="F40" s="36"/>
      <c r="G40" s="36"/>
      <c r="H40" s="22"/>
      <c r="I40" s="22">
        <f>I38+I39</f>
        <v>0</v>
      </c>
    </row>
  </sheetData>
  <mergeCells count="3">
    <mergeCell ref="A1:I1"/>
    <mergeCell ref="A2:I2"/>
    <mergeCell ref="D3:E3"/>
  </mergeCells>
  <printOptions horizontalCentered="1"/>
  <pageMargins left="0.55118110236220474" right="0.55118110236220474" top="0.74803149606299213" bottom="0.59055118110236227" header="0.51181102362204722" footer="0.43307086614173229"/>
  <pageSetup paperSize="9" scale="68" fitToHeight="0" orientation="portrait" horizontalDpi="4294967293" verticalDpi="300" r:id="rId1"/>
  <headerFooter alignWithMargins="0"/>
  <rowBreaks count="3" manualBreakCount="3">
    <brk id="10" max="8" man="1"/>
    <brk id="22" max="16383" man="1"/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összesítő</vt:lpstr>
      <vt:lpstr>költségbecslés kiviteli</vt:lpstr>
      <vt:lpstr>'költségbecslés kiviteli'!Nyomtatási_cím</vt:lpstr>
      <vt:lpstr>'költségbecslés kiviteli'!Nyomtatási_terület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Hacsi Tamás</dc:creator>
  <cp:lastModifiedBy>durbak</cp:lastModifiedBy>
  <cp:lastPrinted>2017-11-27T11:11:47Z</cp:lastPrinted>
  <dcterms:created xsi:type="dcterms:W3CDTF">2016-11-10T13:30:14Z</dcterms:created>
  <dcterms:modified xsi:type="dcterms:W3CDTF">2017-12-12T10:11:43Z</dcterms:modified>
</cp:coreProperties>
</file>